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8_{854D0629-621E-423D-B8EB-24BD79E5D635}" xr6:coauthVersionLast="44" xr6:coauthVersionMax="44" xr10:uidLastSave="{00000000-0000-0000-0000-000000000000}"/>
  <bookViews>
    <workbookView xWindow="-120" yWindow="-120" windowWidth="20730" windowHeight="11160" xr2:uid="{FCABF0AB-BFC4-4D80-AE02-0F1E69CADD95}"/>
  </bookViews>
  <sheets>
    <sheet name="Traditional I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10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D7" i="1" l="1"/>
</calcChain>
</file>

<file path=xl/sharedStrings.xml><?xml version="1.0" encoding="utf-8"?>
<sst xmlns="http://schemas.openxmlformats.org/spreadsheetml/2006/main" count="10" uniqueCount="10">
  <si>
    <t>Year</t>
  </si>
  <si>
    <t>Growth Rate</t>
  </si>
  <si>
    <t>Annual Contribution</t>
  </si>
  <si>
    <t>Years Investing</t>
  </si>
  <si>
    <t>After-tax balance</t>
  </si>
  <si>
    <t>Brokerage</t>
  </si>
  <si>
    <t>Traditional IRA</t>
  </si>
  <si>
    <t>Current Tax Rate</t>
  </si>
  <si>
    <t>Future Tax Rate</t>
  </si>
  <si>
    <t>IRA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</si>
</sst>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4" fontId="0" fillId="2" borderId="2" xfId="2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7" fontId="0" fillId="2" borderId="8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4" fontId="2" fillId="3" borderId="10" xfId="2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3" borderId="4" xfId="0" applyNumberFormat="1" applyFill="1" applyBorder="1"/>
    <xf numFmtId="44" fontId="0" fillId="3" borderId="12" xfId="0" applyNumberFormat="1" applyFill="1" applyBorder="1" applyAlignment="1">
      <alignment horizontal="center"/>
    </xf>
    <xf numFmtId="44" fontId="0" fillId="3" borderId="13" xfId="0" applyNumberFormat="1" applyFill="1" applyBorder="1" applyAlignment="1">
      <alignment horizontal="center"/>
    </xf>
    <xf numFmtId="165" fontId="0" fillId="3" borderId="6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CABE-B870-4628-9C23-DF19607E1139}">
  <dimension ref="B1:E84"/>
  <sheetViews>
    <sheetView tabSelected="1" topLeftCell="A8" zoomScaleNormal="100" workbookViewId="0">
      <selection activeCell="J10" sqref="J10"/>
    </sheetView>
  </sheetViews>
  <sheetFormatPr defaultRowHeight="15" x14ac:dyDescent="0.25"/>
  <cols>
    <col min="1" max="1" width="9.140625" style="5"/>
    <col min="2" max="2" width="11.85546875" style="4" customWidth="1"/>
    <col min="3" max="4" width="20" style="4" customWidth="1"/>
    <col min="5" max="5" width="20" style="5" customWidth="1"/>
    <col min="6" max="16384" width="9.140625" style="5"/>
  </cols>
  <sheetData>
    <row r="1" spans="2:5" ht="15.75" thickBot="1" x14ac:dyDescent="0.3"/>
    <row r="2" spans="2:5" x14ac:dyDescent="0.25">
      <c r="C2" s="1" t="s">
        <v>2</v>
      </c>
      <c r="D2" s="8">
        <v>3000</v>
      </c>
    </row>
    <row r="3" spans="2:5" x14ac:dyDescent="0.25">
      <c r="C3" s="2" t="s">
        <v>1</v>
      </c>
      <c r="D3" s="3">
        <v>0.08</v>
      </c>
    </row>
    <row r="4" spans="2:5" x14ac:dyDescent="0.25">
      <c r="C4" s="2" t="s">
        <v>7</v>
      </c>
      <c r="D4" s="3">
        <v>0.22</v>
      </c>
    </row>
    <row r="5" spans="2:5" x14ac:dyDescent="0.25">
      <c r="C5" s="2" t="s">
        <v>8</v>
      </c>
      <c r="D5" s="3">
        <v>0.25</v>
      </c>
    </row>
    <row r="6" spans="2:5" ht="15.75" thickBot="1" x14ac:dyDescent="0.3">
      <c r="C6" s="9" t="s">
        <v>3</v>
      </c>
      <c r="D6" s="10">
        <v>30</v>
      </c>
    </row>
    <row r="7" spans="2:5" ht="15.75" thickBot="1" x14ac:dyDescent="0.3">
      <c r="C7" s="11" t="s">
        <v>4</v>
      </c>
      <c r="D7" s="12">
        <f>(VLOOKUP(D6,B9:C84,2,FALSE))*(1-D5)</f>
        <v>275278.20300560584</v>
      </c>
    </row>
    <row r="8" spans="2:5" ht="15.75" thickBot="1" x14ac:dyDescent="0.3"/>
    <row r="9" spans="2:5" x14ac:dyDescent="0.25">
      <c r="B9" s="13" t="s">
        <v>0</v>
      </c>
      <c r="C9" s="14" t="s">
        <v>6</v>
      </c>
      <c r="D9" s="14" t="s">
        <v>5</v>
      </c>
      <c r="E9" s="15" t="s">
        <v>9</v>
      </c>
    </row>
    <row r="10" spans="2:5" x14ac:dyDescent="0.25">
      <c r="B10" s="6">
        <v>1</v>
      </c>
      <c r="C10" s="16">
        <f>D2*(1+D3)</f>
        <v>3240</v>
      </c>
      <c r="D10" s="16">
        <f>(D2*(1-D4))*(1+D3)</f>
        <v>2527.2000000000003</v>
      </c>
      <c r="E10" s="17">
        <f>C10-D10</f>
        <v>712.79999999999973</v>
      </c>
    </row>
    <row r="11" spans="2:5" x14ac:dyDescent="0.25">
      <c r="B11" s="6">
        <v>2</v>
      </c>
      <c r="C11" s="18">
        <f>(C10+D$2)*(1+D$3)</f>
        <v>6739.2000000000007</v>
      </c>
      <c r="D11" s="18">
        <f>(D10+(D$2*(1-D$4)))*(1+D$3)</f>
        <v>5256.5760000000009</v>
      </c>
      <c r="E11" s="17">
        <f t="shared" ref="E11:E74" si="0">C11-D11</f>
        <v>1482.6239999999998</v>
      </c>
    </row>
    <row r="12" spans="2:5" x14ac:dyDescent="0.25">
      <c r="B12" s="6">
        <v>3</v>
      </c>
      <c r="C12" s="18">
        <f>(C11+D$2)*(1+D$3)</f>
        <v>10518.336000000001</v>
      </c>
      <c r="D12" s="18">
        <f>(D11+(D$2*(1-D$4)))*(1+D$3)</f>
        <v>8204.3020800000013</v>
      </c>
      <c r="E12" s="17">
        <f t="shared" si="0"/>
        <v>2314.0339199999999</v>
      </c>
    </row>
    <row r="13" spans="2:5" x14ac:dyDescent="0.25">
      <c r="B13" s="6">
        <v>4</v>
      </c>
      <c r="C13" s="18">
        <f>(C12+D$2)*(1+D$3)</f>
        <v>14599.802880000003</v>
      </c>
      <c r="D13" s="18">
        <f>(D12+(D$2*(1-D$4)))*(1+D$3)</f>
        <v>11387.846246400002</v>
      </c>
      <c r="E13" s="17">
        <f t="shared" si="0"/>
        <v>3211.9566336000007</v>
      </c>
    </row>
    <row r="14" spans="2:5" x14ac:dyDescent="0.25">
      <c r="B14" s="6">
        <v>5</v>
      </c>
      <c r="C14" s="18">
        <f>(C13+D$2)*(1+D$3)</f>
        <v>19007.787110400004</v>
      </c>
      <c r="D14" s="18">
        <f>(D13+(D$2*(1-D$4)))*(1+D$3)</f>
        <v>14826.073946112003</v>
      </c>
      <c r="E14" s="17">
        <f t="shared" si="0"/>
        <v>4181.7131642880013</v>
      </c>
    </row>
    <row r="15" spans="2:5" x14ac:dyDescent="0.25">
      <c r="B15" s="6">
        <v>6</v>
      </c>
      <c r="C15" s="18">
        <f>(C14+D$2)*(1+D$3)</f>
        <v>23768.410079232006</v>
      </c>
      <c r="D15" s="18">
        <f>(D14+(D$2*(1-D$4)))*(1+D$3)</f>
        <v>18539.359861800964</v>
      </c>
      <c r="E15" s="17">
        <f t="shared" si="0"/>
        <v>5229.0502174310423</v>
      </c>
    </row>
    <row r="16" spans="2:5" x14ac:dyDescent="0.25">
      <c r="B16" s="6">
        <v>7</v>
      </c>
      <c r="C16" s="18">
        <f t="shared" ref="C16:C79" si="1">(C15+D$2)*(1+D$3)</f>
        <v>28909.882885570569</v>
      </c>
      <c r="D16" s="18">
        <f t="shared" ref="D16:D79" si="2">(D15+(D$2*(1-D$4)))*(1+D$3)</f>
        <v>22549.708650745044</v>
      </c>
      <c r="E16" s="17">
        <f t="shared" si="0"/>
        <v>6360.1742348255248</v>
      </c>
    </row>
    <row r="17" spans="2:5" x14ac:dyDescent="0.25">
      <c r="B17" s="6">
        <v>8</v>
      </c>
      <c r="C17" s="18">
        <f t="shared" si="1"/>
        <v>34462.673516416216</v>
      </c>
      <c r="D17" s="18">
        <f t="shared" si="2"/>
        <v>26880.88534280465</v>
      </c>
      <c r="E17" s="17">
        <f t="shared" si="0"/>
        <v>7581.7881736115669</v>
      </c>
    </row>
    <row r="18" spans="2:5" x14ac:dyDescent="0.25">
      <c r="B18" s="6">
        <v>9</v>
      </c>
      <c r="C18" s="18">
        <f t="shared" si="1"/>
        <v>40459.687397729518</v>
      </c>
      <c r="D18" s="18">
        <f t="shared" si="2"/>
        <v>31558.556170229025</v>
      </c>
      <c r="E18" s="17">
        <f t="shared" si="0"/>
        <v>8901.131227500493</v>
      </c>
    </row>
    <row r="19" spans="2:5" x14ac:dyDescent="0.25">
      <c r="B19" s="6">
        <v>10</v>
      </c>
      <c r="C19" s="18">
        <f t="shared" si="1"/>
        <v>46936.46238954788</v>
      </c>
      <c r="D19" s="18">
        <f t="shared" si="2"/>
        <v>36610.440663847352</v>
      </c>
      <c r="E19" s="17">
        <f t="shared" si="0"/>
        <v>10326.021725700528</v>
      </c>
    </row>
    <row r="20" spans="2:5" x14ac:dyDescent="0.25">
      <c r="B20" s="6">
        <v>11</v>
      </c>
      <c r="C20" s="18">
        <f t="shared" si="1"/>
        <v>53931.379380711711</v>
      </c>
      <c r="D20" s="18">
        <f t="shared" si="2"/>
        <v>42066.47591695514</v>
      </c>
      <c r="E20" s="17">
        <f t="shared" si="0"/>
        <v>11864.903463756571</v>
      </c>
    </row>
    <row r="21" spans="2:5" x14ac:dyDescent="0.25">
      <c r="B21" s="6">
        <v>12</v>
      </c>
      <c r="C21" s="18">
        <f t="shared" si="1"/>
        <v>61485.889731168652</v>
      </c>
      <c r="D21" s="18">
        <f t="shared" si="2"/>
        <v>47958.993990311552</v>
      </c>
      <c r="E21" s="17">
        <f t="shared" si="0"/>
        <v>13526.8957408571</v>
      </c>
    </row>
    <row r="22" spans="2:5" x14ac:dyDescent="0.25">
      <c r="B22" s="6">
        <v>13</v>
      </c>
      <c r="C22" s="18">
        <f t="shared" si="1"/>
        <v>69644.760909662145</v>
      </c>
      <c r="D22" s="18">
        <f t="shared" si="2"/>
        <v>54322.913509536476</v>
      </c>
      <c r="E22" s="17">
        <f t="shared" si="0"/>
        <v>15321.847400125669</v>
      </c>
    </row>
    <row r="23" spans="2:5" x14ac:dyDescent="0.25">
      <c r="B23" s="6">
        <v>14</v>
      </c>
      <c r="C23" s="18">
        <f t="shared" si="1"/>
        <v>78456.34178243512</v>
      </c>
      <c r="D23" s="18">
        <f t="shared" si="2"/>
        <v>61195.946590299398</v>
      </c>
      <c r="E23" s="17">
        <f t="shared" si="0"/>
        <v>17260.395192135722</v>
      </c>
    </row>
    <row r="24" spans="2:5" x14ac:dyDescent="0.25">
      <c r="B24" s="6">
        <v>15</v>
      </c>
      <c r="C24" s="18">
        <f t="shared" si="1"/>
        <v>87972.849125029941</v>
      </c>
      <c r="D24" s="18">
        <f t="shared" si="2"/>
        <v>68618.822317523358</v>
      </c>
      <c r="E24" s="17">
        <f t="shared" si="0"/>
        <v>19354.026807506583</v>
      </c>
    </row>
    <row r="25" spans="2:5" x14ac:dyDescent="0.25">
      <c r="B25" s="6">
        <v>16</v>
      </c>
      <c r="C25" s="18">
        <f t="shared" si="1"/>
        <v>98250.677055032342</v>
      </c>
      <c r="D25" s="18">
        <f t="shared" si="2"/>
        <v>76635.528102925236</v>
      </c>
      <c r="E25" s="17">
        <f t="shared" si="0"/>
        <v>21615.148952107105</v>
      </c>
    </row>
    <row r="26" spans="2:5" x14ac:dyDescent="0.25">
      <c r="B26" s="6">
        <v>17</v>
      </c>
      <c r="C26" s="18">
        <f t="shared" si="1"/>
        <v>109350.73121943494</v>
      </c>
      <c r="D26" s="18">
        <f t="shared" si="2"/>
        <v>85293.570351159258</v>
      </c>
      <c r="E26" s="17">
        <f t="shared" si="0"/>
        <v>24057.160868275678</v>
      </c>
    </row>
    <row r="27" spans="2:5" x14ac:dyDescent="0.25">
      <c r="B27" s="6">
        <v>18</v>
      </c>
      <c r="C27" s="18">
        <f t="shared" si="1"/>
        <v>121338.78971698973</v>
      </c>
      <c r="D27" s="18">
        <f t="shared" si="2"/>
        <v>94644.255979252004</v>
      </c>
      <c r="E27" s="17">
        <f t="shared" si="0"/>
        <v>26694.533737737729</v>
      </c>
    </row>
    <row r="28" spans="2:5" x14ac:dyDescent="0.25">
      <c r="B28" s="6">
        <v>19</v>
      </c>
      <c r="C28" s="18">
        <f t="shared" si="1"/>
        <v>134285.89289434892</v>
      </c>
      <c r="D28" s="18">
        <f t="shared" si="2"/>
        <v>104742.99645759218</v>
      </c>
      <c r="E28" s="17">
        <f t="shared" si="0"/>
        <v>29542.896436756739</v>
      </c>
    </row>
    <row r="29" spans="2:5" x14ac:dyDescent="0.25">
      <c r="B29" s="6">
        <v>20</v>
      </c>
      <c r="C29" s="18">
        <f t="shared" si="1"/>
        <v>148268.76432589683</v>
      </c>
      <c r="D29" s="18">
        <f t="shared" si="2"/>
        <v>115649.63617419956</v>
      </c>
      <c r="E29" s="17">
        <f t="shared" si="0"/>
        <v>32619.128151697267</v>
      </c>
    </row>
    <row r="30" spans="2:5" x14ac:dyDescent="0.25">
      <c r="B30" s="6">
        <v>21</v>
      </c>
      <c r="C30" s="18">
        <f t="shared" si="1"/>
        <v>163370.2654719686</v>
      </c>
      <c r="D30" s="18">
        <f t="shared" si="2"/>
        <v>127428.80706813553</v>
      </c>
      <c r="E30" s="17">
        <f t="shared" si="0"/>
        <v>35941.458403833065</v>
      </c>
    </row>
    <row r="31" spans="2:5" x14ac:dyDescent="0.25">
      <c r="B31" s="6">
        <v>22</v>
      </c>
      <c r="C31" s="18">
        <f t="shared" si="1"/>
        <v>179679.8867097261</v>
      </c>
      <c r="D31" s="18">
        <f t="shared" si="2"/>
        <v>140150.31163358639</v>
      </c>
      <c r="E31" s="17">
        <f t="shared" si="0"/>
        <v>39529.575076139707</v>
      </c>
    </row>
    <row r="32" spans="2:5" x14ac:dyDescent="0.25">
      <c r="B32" s="6">
        <v>23</v>
      </c>
      <c r="C32" s="18">
        <f t="shared" si="1"/>
        <v>197294.2776465042</v>
      </c>
      <c r="D32" s="18">
        <f t="shared" si="2"/>
        <v>153889.53656427332</v>
      </c>
      <c r="E32" s="17">
        <f t="shared" si="0"/>
        <v>43404.741082230874</v>
      </c>
    </row>
    <row r="33" spans="2:5" x14ac:dyDescent="0.25">
      <c r="B33" s="6">
        <v>24</v>
      </c>
      <c r="C33" s="18">
        <f t="shared" si="1"/>
        <v>216317.81985822454</v>
      </c>
      <c r="D33" s="18">
        <f t="shared" si="2"/>
        <v>168727.8994894152</v>
      </c>
      <c r="E33" s="17">
        <f t="shared" si="0"/>
        <v>47589.92036880934</v>
      </c>
    </row>
    <row r="34" spans="2:5" x14ac:dyDescent="0.25">
      <c r="B34" s="6">
        <v>25</v>
      </c>
      <c r="C34" s="18">
        <f t="shared" si="1"/>
        <v>236863.24544688253</v>
      </c>
      <c r="D34" s="18">
        <f t="shared" si="2"/>
        <v>184753.33144856844</v>
      </c>
      <c r="E34" s="17">
        <f t="shared" si="0"/>
        <v>52109.913998314092</v>
      </c>
    </row>
    <row r="35" spans="2:5" x14ac:dyDescent="0.25">
      <c r="B35" s="6">
        <v>26</v>
      </c>
      <c r="C35" s="18">
        <f t="shared" si="1"/>
        <v>259052.30508263316</v>
      </c>
      <c r="D35" s="18">
        <f t="shared" si="2"/>
        <v>202060.79796445393</v>
      </c>
      <c r="E35" s="17">
        <f t="shared" si="0"/>
        <v>56991.50711817923</v>
      </c>
    </row>
    <row r="36" spans="2:5" x14ac:dyDescent="0.25">
      <c r="B36" s="6">
        <v>27</v>
      </c>
      <c r="C36" s="18">
        <f t="shared" si="1"/>
        <v>283016.48948924383</v>
      </c>
      <c r="D36" s="18">
        <f t="shared" si="2"/>
        <v>220752.86180161027</v>
      </c>
      <c r="E36" s="17">
        <f t="shared" si="0"/>
        <v>62263.627687633561</v>
      </c>
    </row>
    <row r="37" spans="2:5" x14ac:dyDescent="0.25">
      <c r="B37" s="6">
        <v>28</v>
      </c>
      <c r="C37" s="18">
        <f t="shared" si="1"/>
        <v>308897.80864838336</v>
      </c>
      <c r="D37" s="18">
        <f t="shared" si="2"/>
        <v>240940.2907457391</v>
      </c>
      <c r="E37" s="17">
        <f t="shared" si="0"/>
        <v>67957.517902644264</v>
      </c>
    </row>
    <row r="38" spans="2:5" x14ac:dyDescent="0.25">
      <c r="B38" s="6">
        <v>29</v>
      </c>
      <c r="C38" s="18">
        <f t="shared" si="1"/>
        <v>336849.63334025408</v>
      </c>
      <c r="D38" s="18">
        <f t="shared" si="2"/>
        <v>262742.71400539821</v>
      </c>
      <c r="E38" s="17">
        <f t="shared" si="0"/>
        <v>74106.919334855862</v>
      </c>
    </row>
    <row r="39" spans="2:5" x14ac:dyDescent="0.25">
      <c r="B39" s="6">
        <v>30</v>
      </c>
      <c r="C39" s="18">
        <f t="shared" si="1"/>
        <v>367037.60400747444</v>
      </c>
      <c r="D39" s="18">
        <f t="shared" si="2"/>
        <v>286289.33112583007</v>
      </c>
      <c r="E39" s="17">
        <f t="shared" si="0"/>
        <v>80748.27288164437</v>
      </c>
    </row>
    <row r="40" spans="2:5" x14ac:dyDescent="0.25">
      <c r="B40" s="6">
        <v>31</v>
      </c>
      <c r="C40" s="18">
        <f t="shared" si="1"/>
        <v>399640.61232807243</v>
      </c>
      <c r="D40" s="18">
        <f t="shared" si="2"/>
        <v>311719.67761589651</v>
      </c>
      <c r="E40" s="17">
        <f t="shared" si="0"/>
        <v>87920.93471217592</v>
      </c>
    </row>
    <row r="41" spans="2:5" x14ac:dyDescent="0.25">
      <c r="B41" s="6">
        <v>32</v>
      </c>
      <c r="C41" s="18">
        <f t="shared" si="1"/>
        <v>434851.86131431826</v>
      </c>
      <c r="D41" s="18">
        <f t="shared" si="2"/>
        <v>339184.45182516827</v>
      </c>
      <c r="E41" s="17">
        <f t="shared" si="0"/>
        <v>95667.409489149984</v>
      </c>
    </row>
    <row r="42" spans="2:5" x14ac:dyDescent="0.25">
      <c r="B42" s="6">
        <v>33</v>
      </c>
      <c r="C42" s="18">
        <f t="shared" si="1"/>
        <v>472880.01021946373</v>
      </c>
      <c r="D42" s="18">
        <f t="shared" si="2"/>
        <v>368846.40797118173</v>
      </c>
      <c r="E42" s="17">
        <f t="shared" si="0"/>
        <v>104033.602248282</v>
      </c>
    </row>
    <row r="43" spans="2:5" x14ac:dyDescent="0.25">
      <c r="B43" s="6">
        <v>34</v>
      </c>
      <c r="C43" s="18">
        <f t="shared" si="1"/>
        <v>513950.41103702085</v>
      </c>
      <c r="D43" s="18">
        <f t="shared" si="2"/>
        <v>400881.3206088763</v>
      </c>
      <c r="E43" s="17">
        <f t="shared" si="0"/>
        <v>113069.09042814455</v>
      </c>
    </row>
    <row r="44" spans="2:5" x14ac:dyDescent="0.25">
      <c r="B44" s="6">
        <v>35</v>
      </c>
      <c r="C44" s="18">
        <f t="shared" si="1"/>
        <v>558306.44391998253</v>
      </c>
      <c r="D44" s="18">
        <f t="shared" si="2"/>
        <v>435479.02625758643</v>
      </c>
      <c r="E44" s="17">
        <f t="shared" si="0"/>
        <v>122827.4176623961</v>
      </c>
    </row>
    <row r="45" spans="2:5" x14ac:dyDescent="0.25">
      <c r="B45" s="6">
        <v>36</v>
      </c>
      <c r="C45" s="18">
        <f t="shared" si="1"/>
        <v>606210.95943358121</v>
      </c>
      <c r="D45" s="18">
        <f t="shared" si="2"/>
        <v>472844.54835819337</v>
      </c>
      <c r="E45" s="17">
        <f t="shared" si="0"/>
        <v>133366.41107538785</v>
      </c>
    </row>
    <row r="46" spans="2:5" x14ac:dyDescent="0.25">
      <c r="B46" s="6">
        <v>37</v>
      </c>
      <c r="C46" s="18">
        <f t="shared" si="1"/>
        <v>657947.8361882678</v>
      </c>
      <c r="D46" s="18">
        <f t="shared" si="2"/>
        <v>513199.31222684885</v>
      </c>
      <c r="E46" s="17">
        <f t="shared" si="0"/>
        <v>144748.52396141895</v>
      </c>
    </row>
    <row r="47" spans="2:5" x14ac:dyDescent="0.25">
      <c r="B47" s="6">
        <v>38</v>
      </c>
      <c r="C47" s="18">
        <f t="shared" si="1"/>
        <v>713823.66308332921</v>
      </c>
      <c r="D47" s="18">
        <f t="shared" si="2"/>
        <v>556782.45720499684</v>
      </c>
      <c r="E47" s="17">
        <f t="shared" si="0"/>
        <v>157041.20587833237</v>
      </c>
    </row>
    <row r="48" spans="2:5" x14ac:dyDescent="0.25">
      <c r="B48" s="6">
        <v>39</v>
      </c>
      <c r="C48" s="18">
        <f t="shared" si="1"/>
        <v>774169.55612999562</v>
      </c>
      <c r="D48" s="18">
        <f t="shared" si="2"/>
        <v>603852.25378139666</v>
      </c>
      <c r="E48" s="17">
        <f t="shared" si="0"/>
        <v>170317.30234859895</v>
      </c>
    </row>
    <row r="49" spans="2:5" x14ac:dyDescent="0.25">
      <c r="B49" s="6">
        <v>40</v>
      </c>
      <c r="C49" s="18">
        <f t="shared" si="1"/>
        <v>839343.12062039529</v>
      </c>
      <c r="D49" s="18">
        <f t="shared" si="2"/>
        <v>654687.6340839084</v>
      </c>
      <c r="E49" s="17">
        <f t="shared" si="0"/>
        <v>184655.48653648689</v>
      </c>
    </row>
    <row r="50" spans="2:5" x14ac:dyDescent="0.25">
      <c r="B50" s="6">
        <v>41</v>
      </c>
      <c r="C50" s="18">
        <f t="shared" si="1"/>
        <v>909730.57027002692</v>
      </c>
      <c r="D50" s="18">
        <f t="shared" si="2"/>
        <v>709589.84481062111</v>
      </c>
      <c r="E50" s="17">
        <f t="shared" si="0"/>
        <v>200140.7254594058</v>
      </c>
    </row>
    <row r="51" spans="2:5" x14ac:dyDescent="0.25">
      <c r="B51" s="6">
        <v>42</v>
      </c>
      <c r="C51" s="18">
        <f t="shared" si="1"/>
        <v>985749.01589162915</v>
      </c>
      <c r="D51" s="18">
        <f t="shared" si="2"/>
        <v>768884.23239547084</v>
      </c>
      <c r="E51" s="17">
        <f t="shared" si="0"/>
        <v>216864.78349615831</v>
      </c>
    </row>
    <row r="52" spans="2:5" x14ac:dyDescent="0.25">
      <c r="B52" s="6">
        <v>43</v>
      </c>
      <c r="C52" s="18">
        <f t="shared" si="1"/>
        <v>1067848.9371629595</v>
      </c>
      <c r="D52" s="18">
        <f t="shared" si="2"/>
        <v>832922.17098710861</v>
      </c>
      <c r="E52" s="17">
        <f t="shared" si="0"/>
        <v>234926.76617585088</v>
      </c>
    </row>
    <row r="53" spans="2:5" x14ac:dyDescent="0.25">
      <c r="B53" s="6">
        <v>44</v>
      </c>
      <c r="C53" s="18">
        <f t="shared" si="1"/>
        <v>1156516.8521359963</v>
      </c>
      <c r="D53" s="18">
        <f t="shared" si="2"/>
        <v>902083.14466607734</v>
      </c>
      <c r="E53" s="17">
        <f t="shared" si="0"/>
        <v>254433.707469919</v>
      </c>
    </row>
    <row r="54" spans="2:5" x14ac:dyDescent="0.25">
      <c r="B54" s="6">
        <v>45</v>
      </c>
      <c r="C54" s="18">
        <f t="shared" si="1"/>
        <v>1252278.2003068761</v>
      </c>
      <c r="D54" s="18">
        <f t="shared" si="2"/>
        <v>976776.99623936357</v>
      </c>
      <c r="E54" s="17">
        <f t="shared" si="0"/>
        <v>275501.20406751253</v>
      </c>
    </row>
    <row r="55" spans="2:5" x14ac:dyDescent="0.25">
      <c r="B55" s="6">
        <v>46</v>
      </c>
      <c r="C55" s="18">
        <f t="shared" si="1"/>
        <v>1355700.4563314263</v>
      </c>
      <c r="D55" s="18">
        <f t="shared" si="2"/>
        <v>1057446.3559385128</v>
      </c>
      <c r="E55" s="17">
        <f t="shared" si="0"/>
        <v>298254.10039291345</v>
      </c>
    </row>
    <row r="56" spans="2:5" x14ac:dyDescent="0.25">
      <c r="B56" s="6">
        <v>47</v>
      </c>
      <c r="C56" s="18">
        <f t="shared" si="1"/>
        <v>1467396.4928379406</v>
      </c>
      <c r="D56" s="18">
        <f t="shared" si="2"/>
        <v>1144569.264413594</v>
      </c>
      <c r="E56" s="17">
        <f t="shared" si="0"/>
        <v>322827.22842434654</v>
      </c>
    </row>
    <row r="57" spans="2:5" x14ac:dyDescent="0.25">
      <c r="B57" s="6">
        <v>48</v>
      </c>
      <c r="C57" s="18">
        <f t="shared" si="1"/>
        <v>1588028.212264976</v>
      </c>
      <c r="D57" s="18">
        <f t="shared" si="2"/>
        <v>1238662.0055666817</v>
      </c>
      <c r="E57" s="17">
        <f t="shared" si="0"/>
        <v>349366.20669829426</v>
      </c>
    </row>
    <row r="58" spans="2:5" x14ac:dyDescent="0.25">
      <c r="B58" s="6">
        <v>49</v>
      </c>
      <c r="C58" s="18">
        <f t="shared" si="1"/>
        <v>1718310.4692461742</v>
      </c>
      <c r="D58" s="18">
        <f t="shared" si="2"/>
        <v>1340282.1660120164</v>
      </c>
      <c r="E58" s="17">
        <f t="shared" si="0"/>
        <v>378028.30323415785</v>
      </c>
    </row>
    <row r="59" spans="2:5" x14ac:dyDescent="0.25">
      <c r="B59" s="6">
        <v>50</v>
      </c>
      <c r="C59" s="18">
        <f t="shared" si="1"/>
        <v>1859015.3067858682</v>
      </c>
      <c r="D59" s="18">
        <f t="shared" si="2"/>
        <v>1450031.9392929778</v>
      </c>
      <c r="E59" s="17">
        <f t="shared" si="0"/>
        <v>408983.36749289045</v>
      </c>
    </row>
    <row r="60" spans="2:5" x14ac:dyDescent="0.25">
      <c r="B60" s="6">
        <v>51</v>
      </c>
      <c r="C60" s="18">
        <f t="shared" si="1"/>
        <v>2010976.5313287377</v>
      </c>
      <c r="D60" s="18">
        <f t="shared" si="2"/>
        <v>1568561.694436416</v>
      </c>
      <c r="E60" s="17">
        <f t="shared" si="0"/>
        <v>442414.83689232171</v>
      </c>
    </row>
    <row r="61" spans="2:5" x14ac:dyDescent="0.25">
      <c r="B61" s="6">
        <v>52</v>
      </c>
      <c r="C61" s="18">
        <f t="shared" si="1"/>
        <v>2175094.6538350368</v>
      </c>
      <c r="D61" s="18">
        <f t="shared" si="2"/>
        <v>1696573.8299913295</v>
      </c>
      <c r="E61" s="17">
        <f t="shared" si="0"/>
        <v>478520.82384370733</v>
      </c>
    </row>
    <row r="62" spans="2:5" x14ac:dyDescent="0.25">
      <c r="B62" s="6">
        <v>53</v>
      </c>
      <c r="C62" s="18">
        <f t="shared" si="1"/>
        <v>2352342.2261418398</v>
      </c>
      <c r="D62" s="18">
        <f t="shared" si="2"/>
        <v>1834826.936390636</v>
      </c>
      <c r="E62" s="17">
        <f t="shared" si="0"/>
        <v>517515.28975120373</v>
      </c>
    </row>
    <row r="63" spans="2:5" x14ac:dyDescent="0.25">
      <c r="B63" s="6">
        <v>54</v>
      </c>
      <c r="C63" s="18">
        <f t="shared" si="1"/>
        <v>2543769.6042331872</v>
      </c>
      <c r="D63" s="18">
        <f t="shared" si="2"/>
        <v>1984140.291301887</v>
      </c>
      <c r="E63" s="17">
        <f t="shared" si="0"/>
        <v>559629.31293130014</v>
      </c>
    </row>
    <row r="64" spans="2:5" x14ac:dyDescent="0.25">
      <c r="B64" s="6">
        <v>55</v>
      </c>
      <c r="C64" s="18">
        <f t="shared" si="1"/>
        <v>2750511.1725718421</v>
      </c>
      <c r="D64" s="18">
        <f t="shared" si="2"/>
        <v>2145398.7146060383</v>
      </c>
      <c r="E64" s="17">
        <f t="shared" si="0"/>
        <v>605112.4579658038</v>
      </c>
    </row>
    <row r="65" spans="2:5" x14ac:dyDescent="0.25">
      <c r="B65" s="6">
        <v>56</v>
      </c>
      <c r="C65" s="18">
        <f t="shared" si="1"/>
        <v>2973792.0663775895</v>
      </c>
      <c r="D65" s="18">
        <f t="shared" si="2"/>
        <v>2319557.8117745216</v>
      </c>
      <c r="E65" s="17">
        <f t="shared" si="0"/>
        <v>654234.25460306788</v>
      </c>
    </row>
    <row r="66" spans="2:5" x14ac:dyDescent="0.25">
      <c r="B66" s="6">
        <v>57</v>
      </c>
      <c r="C66" s="18">
        <f t="shared" si="1"/>
        <v>3214935.431687797</v>
      </c>
      <c r="D66" s="18">
        <f t="shared" si="2"/>
        <v>2507649.6367164836</v>
      </c>
      <c r="E66" s="17">
        <f t="shared" si="0"/>
        <v>707285.79497131333</v>
      </c>
    </row>
    <row r="67" spans="2:5" x14ac:dyDescent="0.25">
      <c r="B67" s="6">
        <v>58</v>
      </c>
      <c r="C67" s="18">
        <f t="shared" si="1"/>
        <v>3475370.2662228211</v>
      </c>
      <c r="D67" s="18">
        <f t="shared" si="2"/>
        <v>2710788.8076538024</v>
      </c>
      <c r="E67" s="17">
        <f t="shared" si="0"/>
        <v>764581.45856901864</v>
      </c>
    </row>
    <row r="68" spans="2:5" x14ac:dyDescent="0.25">
      <c r="B68" s="6">
        <v>59</v>
      </c>
      <c r="C68" s="18">
        <f t="shared" si="1"/>
        <v>3756639.8875206471</v>
      </c>
      <c r="D68" s="18">
        <f t="shared" si="2"/>
        <v>2930179.112266107</v>
      </c>
      <c r="E68" s="17">
        <f t="shared" si="0"/>
        <v>826460.77525454015</v>
      </c>
    </row>
    <row r="69" spans="2:5" x14ac:dyDescent="0.25">
      <c r="B69" s="6">
        <v>60</v>
      </c>
      <c r="C69" s="18">
        <f t="shared" si="1"/>
        <v>4060411.078522299</v>
      </c>
      <c r="D69" s="18">
        <f t="shared" si="2"/>
        <v>3167120.6412473959</v>
      </c>
      <c r="E69" s="17">
        <f t="shared" si="0"/>
        <v>893290.43727490306</v>
      </c>
    </row>
    <row r="70" spans="2:5" x14ac:dyDescent="0.25">
      <c r="B70" s="6">
        <v>61</v>
      </c>
      <c r="C70" s="18">
        <f t="shared" si="1"/>
        <v>4388483.9648040831</v>
      </c>
      <c r="D70" s="18">
        <f t="shared" si="2"/>
        <v>3423017.492547188</v>
      </c>
      <c r="E70" s="17">
        <f t="shared" si="0"/>
        <v>965466.47225689515</v>
      </c>
    </row>
    <row r="71" spans="2:5" x14ac:dyDescent="0.25">
      <c r="B71" s="6">
        <v>62</v>
      </c>
      <c r="C71" s="18">
        <f t="shared" si="1"/>
        <v>4742802.6819884097</v>
      </c>
      <c r="D71" s="18">
        <f t="shared" si="2"/>
        <v>3699386.0919509633</v>
      </c>
      <c r="E71" s="17">
        <f t="shared" si="0"/>
        <v>1043416.5900374465</v>
      </c>
    </row>
    <row r="72" spans="2:5" x14ac:dyDescent="0.25">
      <c r="B72" s="6">
        <v>63</v>
      </c>
      <c r="C72" s="18">
        <f t="shared" si="1"/>
        <v>5125466.8965474833</v>
      </c>
      <c r="D72" s="18">
        <f t="shared" si="2"/>
        <v>3997864.1793070408</v>
      </c>
      <c r="E72" s="17">
        <f t="shared" si="0"/>
        <v>1127602.7172404425</v>
      </c>
    </row>
    <row r="73" spans="2:5" x14ac:dyDescent="0.25">
      <c r="B73" s="6">
        <v>64</v>
      </c>
      <c r="C73" s="18">
        <f t="shared" si="1"/>
        <v>5538744.2482712828</v>
      </c>
      <c r="D73" s="18">
        <f t="shared" si="2"/>
        <v>4320220.5136516048</v>
      </c>
      <c r="E73" s="17">
        <f t="shared" si="0"/>
        <v>1218523.734619678</v>
      </c>
    </row>
    <row r="74" spans="2:5" x14ac:dyDescent="0.25">
      <c r="B74" s="6">
        <v>65</v>
      </c>
      <c r="C74" s="18">
        <f t="shared" si="1"/>
        <v>5985083.7881329861</v>
      </c>
      <c r="D74" s="18">
        <f t="shared" si="2"/>
        <v>4668365.3547437331</v>
      </c>
      <c r="E74" s="17">
        <f t="shared" si="0"/>
        <v>1316718.433389253</v>
      </c>
    </row>
    <row r="75" spans="2:5" x14ac:dyDescent="0.25">
      <c r="B75" s="6">
        <v>66</v>
      </c>
      <c r="C75" s="18">
        <f t="shared" si="1"/>
        <v>6467130.4911836255</v>
      </c>
      <c r="D75" s="18">
        <f t="shared" si="2"/>
        <v>5044361.7831232324</v>
      </c>
      <c r="E75" s="17">
        <f t="shared" ref="E75:E84" si="3">C75-D75</f>
        <v>1422768.7080603931</v>
      </c>
    </row>
    <row r="76" spans="2:5" x14ac:dyDescent="0.25">
      <c r="B76" s="6">
        <v>67</v>
      </c>
      <c r="C76" s="18">
        <f t="shared" si="1"/>
        <v>6987740.9304783158</v>
      </c>
      <c r="D76" s="18">
        <f t="shared" si="2"/>
        <v>5450437.9257730916</v>
      </c>
      <c r="E76" s="17">
        <f t="shared" si="3"/>
        <v>1537303.0047052242</v>
      </c>
    </row>
    <row r="77" spans="2:5" x14ac:dyDescent="0.25">
      <c r="B77" s="6">
        <v>68</v>
      </c>
      <c r="C77" s="18">
        <f t="shared" si="1"/>
        <v>7550000.2049165815</v>
      </c>
      <c r="D77" s="18">
        <f t="shared" si="2"/>
        <v>5889000.1598349391</v>
      </c>
      <c r="E77" s="17">
        <f t="shared" si="3"/>
        <v>1661000.0450816425</v>
      </c>
    </row>
    <row r="78" spans="2:5" x14ac:dyDescent="0.25">
      <c r="B78" s="6">
        <v>69</v>
      </c>
      <c r="C78" s="18">
        <f t="shared" si="1"/>
        <v>8157240.2213099087</v>
      </c>
      <c r="D78" s="18">
        <f t="shared" si="2"/>
        <v>6362647.3726217346</v>
      </c>
      <c r="E78" s="17">
        <f t="shared" si="3"/>
        <v>1794592.848688174</v>
      </c>
    </row>
    <row r="79" spans="2:5" x14ac:dyDescent="0.25">
      <c r="B79" s="6">
        <v>70</v>
      </c>
      <c r="C79" s="18">
        <f t="shared" si="1"/>
        <v>8813059.4390147012</v>
      </c>
      <c r="D79" s="18">
        <f t="shared" si="2"/>
        <v>6874186.362431474</v>
      </c>
      <c r="E79" s="17">
        <f t="shared" si="3"/>
        <v>1938873.0765832271</v>
      </c>
    </row>
    <row r="80" spans="2:5" x14ac:dyDescent="0.25">
      <c r="B80" s="6">
        <v>71</v>
      </c>
      <c r="C80" s="18">
        <f t="shared" ref="C80:C84" si="4">(C79+D$2)*(1+D$3)</f>
        <v>9521344.1941358782</v>
      </c>
      <c r="D80" s="18">
        <f t="shared" ref="D80:D84" si="5">(D79+(D$2*(1-D$4)))*(1+D$3)</f>
        <v>7426648.4714259924</v>
      </c>
      <c r="E80" s="17">
        <f t="shared" si="3"/>
        <v>2094695.7227098858</v>
      </c>
    </row>
    <row r="81" spans="2:5" x14ac:dyDescent="0.25">
      <c r="B81" s="6">
        <v>72</v>
      </c>
      <c r="C81" s="18">
        <f t="shared" si="4"/>
        <v>10286291.729666749</v>
      </c>
      <c r="D81" s="18">
        <f t="shared" si="5"/>
        <v>8023307.5491400724</v>
      </c>
      <c r="E81" s="17">
        <f t="shared" si="3"/>
        <v>2262984.1805266766</v>
      </c>
    </row>
    <row r="82" spans="2:5" x14ac:dyDescent="0.25">
      <c r="B82" s="6">
        <v>73</v>
      </c>
      <c r="C82" s="18">
        <f t="shared" si="4"/>
        <v>11112435.06804009</v>
      </c>
      <c r="D82" s="18">
        <f t="shared" si="5"/>
        <v>8667699.353071278</v>
      </c>
      <c r="E82" s="17">
        <f t="shared" si="3"/>
        <v>2444735.7149688117</v>
      </c>
    </row>
    <row r="83" spans="2:5" x14ac:dyDescent="0.25">
      <c r="B83" s="6">
        <v>74</v>
      </c>
      <c r="C83" s="18">
        <f t="shared" si="4"/>
        <v>12004669.873483298</v>
      </c>
      <c r="D83" s="18">
        <f t="shared" si="5"/>
        <v>9363642.5013169814</v>
      </c>
      <c r="E83" s="17">
        <f t="shared" si="3"/>
        <v>2641027.372166317</v>
      </c>
    </row>
    <row r="84" spans="2:5" ht="15.75" thickBot="1" x14ac:dyDescent="0.3">
      <c r="B84" s="7">
        <v>75</v>
      </c>
      <c r="C84" s="19">
        <f t="shared" si="4"/>
        <v>12968283.463361964</v>
      </c>
      <c r="D84" s="19">
        <f t="shared" si="5"/>
        <v>10115261.10142234</v>
      </c>
      <c r="E84" s="20">
        <f t="shared" si="3"/>
        <v>2853022.361939624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Traditional 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Shuler, Andy</dc:creator>
  <cp:lastModifiedBy>Shuler, Andy</cp:lastModifiedBy>
  <dcterms:created xsi:type="dcterms:W3CDTF">2020-07-11T00:17:05Z</dcterms:created>
  <dcterms:modified xsi:type="dcterms:W3CDTF">2020-07-11T01:08:05Z</dcterms:modified>
</cp:coreProperties>
</file>